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Лист1!$A:$A,Лист1!$2:$3</definedName>
    <definedName name="_xlnm.Print_Area" localSheetId="0">Лист1!$A$1:$AB$25</definedName>
  </definedNames>
  <calcPr calcId="145621"/>
</workbook>
</file>

<file path=xl/calcChain.xml><?xml version="1.0" encoding="utf-8"?>
<calcChain xmlns="http://schemas.openxmlformats.org/spreadsheetml/2006/main">
  <c r="S19" i="1" l="1"/>
  <c r="S20" i="1"/>
  <c r="Z25" i="1"/>
  <c r="X25" i="1"/>
  <c r="V25" i="1"/>
  <c r="S25" i="1"/>
  <c r="Q25" i="1"/>
  <c r="N25" i="1"/>
  <c r="F25" i="1"/>
  <c r="Z24" i="1"/>
  <c r="X24" i="1"/>
  <c r="V24" i="1"/>
  <c r="S24" i="1"/>
  <c r="Q24" i="1"/>
  <c r="N24" i="1"/>
  <c r="F24" i="1"/>
  <c r="Z23" i="1"/>
  <c r="X23" i="1"/>
  <c r="V23" i="1"/>
  <c r="S23" i="1"/>
  <c r="Q23" i="1"/>
  <c r="N23" i="1"/>
  <c r="F23" i="1"/>
  <c r="Z22" i="1"/>
  <c r="X22" i="1"/>
  <c r="V22" i="1"/>
  <c r="S22" i="1"/>
  <c r="Q22" i="1"/>
  <c r="N22" i="1"/>
  <c r="F22" i="1"/>
  <c r="Z21" i="1"/>
  <c r="X21" i="1"/>
  <c r="V21" i="1"/>
  <c r="S21" i="1"/>
  <c r="Q21" i="1"/>
  <c r="N21" i="1"/>
  <c r="F21" i="1"/>
  <c r="Z20" i="1"/>
  <c r="X20" i="1"/>
  <c r="V20" i="1"/>
  <c r="Q20" i="1"/>
  <c r="N20" i="1"/>
  <c r="F20" i="1"/>
  <c r="Z19" i="1"/>
  <c r="X19" i="1"/>
  <c r="V19" i="1"/>
  <c r="Q19" i="1"/>
  <c r="N19" i="1"/>
  <c r="F19" i="1"/>
  <c r="Z18" i="1"/>
  <c r="X18" i="1"/>
  <c r="V18" i="1"/>
  <c r="S18" i="1"/>
  <c r="Q18" i="1"/>
  <c r="N18" i="1"/>
  <c r="F18" i="1"/>
  <c r="Z17" i="1"/>
  <c r="X17" i="1"/>
  <c r="V17" i="1"/>
  <c r="S17" i="1"/>
  <c r="Q16" i="1"/>
  <c r="N17" i="1"/>
  <c r="F17" i="1"/>
  <c r="Z16" i="1"/>
  <c r="X16" i="1"/>
  <c r="V16" i="1"/>
  <c r="AA16" i="1" s="1"/>
  <c r="S16" i="1"/>
  <c r="N16" i="1"/>
  <c r="F16" i="1"/>
  <c r="T24" i="1" l="1"/>
  <c r="O21" i="1"/>
  <c r="T17" i="1"/>
  <c r="T22" i="1"/>
  <c r="AA24" i="1"/>
  <c r="AA19" i="1"/>
  <c r="AA20" i="1"/>
  <c r="O17" i="1"/>
  <c r="O18" i="1"/>
  <c r="O25" i="1"/>
  <c r="T18" i="1"/>
  <c r="AA17" i="1"/>
  <c r="AB17" i="1" s="1"/>
  <c r="AA18" i="1"/>
  <c r="AA23" i="1"/>
  <c r="T25" i="1"/>
  <c r="T20" i="1"/>
  <c r="AB24" i="1"/>
  <c r="AA21" i="1"/>
  <c r="AA22" i="1"/>
  <c r="T23" i="1"/>
  <c r="T19" i="1"/>
  <c r="T21" i="1"/>
  <c r="AA25" i="1"/>
  <c r="AB25" i="1"/>
  <c r="O22" i="1"/>
  <c r="O16" i="1"/>
  <c r="O19" i="1"/>
  <c r="O23" i="1"/>
  <c r="O20" i="1"/>
  <c r="O24" i="1"/>
  <c r="AB22" i="1" l="1"/>
  <c r="AB19" i="1"/>
  <c r="AB18" i="1"/>
  <c r="AB20" i="1"/>
  <c r="AB21" i="1"/>
  <c r="AB23" i="1"/>
  <c r="Z15" i="1" l="1"/>
  <c r="X15" i="1"/>
  <c r="V15" i="1"/>
  <c r="S15" i="1"/>
  <c r="Q15" i="1"/>
  <c r="T16" i="1" s="1"/>
  <c r="AB16" i="1" s="1"/>
  <c r="N15" i="1"/>
  <c r="F15" i="1"/>
  <c r="V8" i="1"/>
  <c r="Q4" i="1"/>
  <c r="O15" i="1" l="1"/>
  <c r="AA15" i="1"/>
  <c r="T15" i="1"/>
  <c r="Z5" i="1"/>
  <c r="Z6" i="1"/>
  <c r="Z7" i="1"/>
  <c r="Z8" i="1"/>
  <c r="Z9" i="1"/>
  <c r="Z10" i="1"/>
  <c r="Z11" i="1"/>
  <c r="Z12" i="1"/>
  <c r="Z13" i="1"/>
  <c r="Z14" i="1"/>
  <c r="Z4" i="1"/>
  <c r="X5" i="1"/>
  <c r="X6" i="1"/>
  <c r="X7" i="1"/>
  <c r="X8" i="1"/>
  <c r="X9" i="1"/>
  <c r="X10" i="1"/>
  <c r="X11" i="1"/>
  <c r="X12" i="1"/>
  <c r="X13" i="1"/>
  <c r="X14" i="1"/>
  <c r="X4" i="1"/>
  <c r="V5" i="1"/>
  <c r="V6" i="1"/>
  <c r="AA6" i="1" s="1"/>
  <c r="V7" i="1"/>
  <c r="V9" i="1"/>
  <c r="V10" i="1"/>
  <c r="AA10" i="1" s="1"/>
  <c r="V11" i="1"/>
  <c r="V12" i="1"/>
  <c r="V13" i="1"/>
  <c r="V14" i="1"/>
  <c r="AA14" i="1" s="1"/>
  <c r="V4" i="1"/>
  <c r="S14" i="1"/>
  <c r="S5" i="1"/>
  <c r="S6" i="1"/>
  <c r="S7" i="1"/>
  <c r="S8" i="1"/>
  <c r="S9" i="1"/>
  <c r="S10" i="1"/>
  <c r="S11" i="1"/>
  <c r="S12" i="1"/>
  <c r="S13" i="1"/>
  <c r="S4" i="1"/>
  <c r="T4" i="1" s="1"/>
  <c r="Q5" i="1"/>
  <c r="Q6" i="1"/>
  <c r="Q7" i="1"/>
  <c r="Q8" i="1"/>
  <c r="Q9" i="1"/>
  <c r="Q10" i="1"/>
  <c r="Q11" i="1"/>
  <c r="Q12" i="1"/>
  <c r="Q13" i="1"/>
  <c r="Q14" i="1"/>
  <c r="T14" i="1" s="1"/>
  <c r="AA5" i="1" l="1"/>
  <c r="AA8" i="1"/>
  <c r="AB15" i="1"/>
  <c r="AA11" i="1"/>
  <c r="AA7" i="1"/>
  <c r="AA13" i="1"/>
  <c r="AA12" i="1"/>
  <c r="AA9" i="1"/>
  <c r="T13" i="1"/>
  <c r="T12" i="1"/>
  <c r="T11" i="1"/>
  <c r="T10" i="1"/>
  <c r="T9" i="1"/>
  <c r="T8" i="1"/>
  <c r="T7" i="1"/>
  <c r="T6" i="1"/>
  <c r="T5" i="1"/>
  <c r="AA4" i="1"/>
  <c r="F5" i="1"/>
  <c r="F6" i="1"/>
  <c r="F7" i="1"/>
  <c r="F8" i="1"/>
  <c r="F9" i="1"/>
  <c r="F10" i="1"/>
  <c r="F11" i="1"/>
  <c r="F12" i="1"/>
  <c r="F13" i="1"/>
  <c r="F14" i="1"/>
  <c r="F4" i="1"/>
  <c r="N5" i="1"/>
  <c r="N6" i="1"/>
  <c r="N7" i="1"/>
  <c r="N8" i="1"/>
  <c r="N9" i="1"/>
  <c r="N10" i="1"/>
  <c r="N11" i="1"/>
  <c r="N12" i="1"/>
  <c r="N13" i="1"/>
  <c r="N14" i="1"/>
  <c r="N4" i="1"/>
  <c r="AB4" i="1" l="1"/>
  <c r="O5" i="1"/>
  <c r="O14" i="1"/>
  <c r="O13" i="1"/>
  <c r="O12" i="1"/>
  <c r="O11" i="1"/>
  <c r="O10" i="1"/>
  <c r="O9" i="1"/>
  <c r="O8" i="1"/>
  <c r="O7" i="1"/>
  <c r="O6" i="1"/>
  <c r="AB14" i="1"/>
  <c r="AB12" i="1"/>
  <c r="AB10" i="1"/>
  <c r="AB8" i="1"/>
  <c r="AB6" i="1"/>
  <c r="AB13" i="1"/>
  <c r="AB11" i="1"/>
  <c r="AB9" i="1"/>
  <c r="AB7" i="1"/>
  <c r="AB5" i="1"/>
  <c r="O4" i="1"/>
</calcChain>
</file>

<file path=xl/sharedStrings.xml><?xml version="1.0" encoding="utf-8"?>
<sst xmlns="http://schemas.openxmlformats.org/spreadsheetml/2006/main" count="51" uniqueCount="50">
  <si>
    <t>Полнота и актуальность информации об организации, осуществляющей образовательную деятельность (далее - организация), и ее деятельности, размещенной на официальном сайте организации в информационно-телекоммуникационной сети "Интернет"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</si>
  <si>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Наличие на официальном сайте организации в сети Интернет сведений о педагогических работниках организации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</si>
  <si>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</si>
  <si>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</si>
  <si>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</si>
  <si>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</si>
  <si>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</si>
  <si>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</si>
  <si>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
способностей и интересов обучающихся, включая их 
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</si>
  <si>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возможности оказания психолого-педагогической, медицинской и социальной помощи обучающимся</t>
  </si>
  <si>
    <t>Наличие условий организации обучения и воспитания обучающихся с ограниченными возможностями здоровья и инвалидов</t>
  </si>
  <si>
    <t>Доля получателей образовательных услуг, положительно оцени¬вающих доброжелательность и вежливость работников органи¬зации от общего числа опрошенных получателей образователь¬ных услуг</t>
  </si>
  <si>
    <t>Доля получателей образовательных услуг, удовлетворенных ком¬петентностью работников организации, от общего числа опрошен¬ных получателей образовательных услуг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</si>
  <si>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</si>
  <si>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Доля получателей образовательных услуг, удовлетворенных каче¬ством предоставляемых образовательных услуг, от общего числа опрошенных получателей образовательных услуг</t>
  </si>
  <si>
    <t>Доля получателей образовательных услуг, которые готовы рекомен¬довать организацию родственникам и знакомым, от общего числа опрошенных получателей образовательных услуг</t>
  </si>
  <si>
    <t>Образовательная организация</t>
  </si>
  <si>
    <t>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 (по каждому показателю баллы от 0-10)</t>
  </si>
  <si>
    <t>II.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 (по каждому показателю баллы от 0-10)</t>
  </si>
  <si>
    <t>III.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 (по каждому показателю проценты (от 0 до 100)</t>
  </si>
  <si>
    <t>IV.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 (по каждому показателю проценты (от 0 до 100)</t>
  </si>
  <si>
    <t>ИТОГО БАЛЛОВ</t>
  </si>
  <si>
    <t>сумма по 2 критерию</t>
  </si>
  <si>
    <t>Баллы по 3 критерию</t>
  </si>
  <si>
    <t>Баллы по 4 критерию</t>
  </si>
  <si>
    <t>МБОУ "СОШ № 1 им. Н.Н. Яковлева"</t>
  </si>
  <si>
    <t>МКОУ "Мачинская ООШ"</t>
  </si>
  <si>
    <t>МКОУ "Киндигирская ООШ"</t>
  </si>
  <si>
    <t>МБОУ "Амгино-Олекминская СОШ"</t>
  </si>
  <si>
    <t>МБОУ "1-Нерюктяйинская СОШ им. С.И. Идельгина"</t>
  </si>
  <si>
    <t>МБОУ "СОШ № 2"</t>
  </si>
  <si>
    <t>МБОУ "Юнкюрская СОШ им. В.И. Сергеева"</t>
  </si>
  <si>
    <t>МБОУ "РГ Эврика"</t>
  </si>
  <si>
    <t>МКОУ "Заречная ООШ"</t>
  </si>
  <si>
    <t>МБОУ "Олбутская ООШ им. П.П. Габышева"</t>
  </si>
  <si>
    <t>МБОУ "СОШ № 4"</t>
  </si>
  <si>
    <t>МБДОУ Д/с "Березка" г.Олекминск</t>
  </si>
  <si>
    <t>МБДОУ Д/с "Журавушка" г.Олекминск</t>
  </si>
  <si>
    <t>сумма по 1 критерию</t>
  </si>
  <si>
    <t>МБОУ ДО "РДЮЦ"</t>
  </si>
  <si>
    <t>МБДОУ Д/с"Звездочка" г.Олекминск</t>
  </si>
  <si>
    <t>Обновить сведения о педкадрах.Привлечь специалистов, предусмотреть в штатах дополнительные штаты.</t>
  </si>
  <si>
    <t>МБДОУ Д/с "Теремок" г.Олекминск</t>
  </si>
  <si>
    <t>МБОУ "Мальжегарская НШ-ДС" с.Улахан-Мунку</t>
  </si>
  <si>
    <t>МБДОУ Д/с"Золотой ключик" п.Нефтебаза</t>
  </si>
  <si>
    <t>МБДОУ Д/с " "Колосок" с.Юнкюр</t>
  </si>
  <si>
    <t>МБДОУ Д/с "Лесовичок" г.Олекминск</t>
  </si>
  <si>
    <t>МБДОУ Д/с "Тугутчаан" с. 1-Нерюктяйинск</t>
  </si>
  <si>
    <t>МБДОУ Д/с "Аленка" г.Олекминск</t>
  </si>
  <si>
    <r>
      <t xml:space="preserve">
</t>
    </r>
    <r>
      <rPr>
        <sz val="12"/>
        <color theme="1"/>
        <rFont val="Times New Roman"/>
        <family val="1"/>
        <charset val="204"/>
      </rPr>
      <t>Протокол № 1 от "24"января 2017 г.
результатов независимой оценки качества образовательной деятельности  
Общественным советом г. Олекминска Олекминского района (улуса)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</si>
</sst>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textRotation="90" wrapText="1"/>
    </xf>
    <xf numFmtId="0" fontId="2" fillId="0" borderId="0" xfId="0" applyFont="1" applyAlignment="1">
      <alignment textRotation="90" wrapText="1"/>
    </xf>
    <xf numFmtId="2" fontId="3" fillId="2" borderId="0" xfId="0" applyNumberFormat="1" applyFont="1" applyFill="1" applyAlignment="1">
      <alignment textRotation="90" wrapText="1"/>
    </xf>
    <xf numFmtId="2" fontId="0" fillId="0" borderId="0" xfId="0" applyNumberFormat="1"/>
    <xf numFmtId="2" fontId="2" fillId="0" borderId="0" xfId="0" applyNumberFormat="1" applyFont="1" applyAlignment="1">
      <alignment textRotation="90" wrapText="1"/>
    </xf>
    <xf numFmtId="2" fontId="0" fillId="0" borderId="0" xfId="0" applyNumberFormat="1" applyAlignment="1">
      <alignment textRotation="90" wrapText="1"/>
    </xf>
    <xf numFmtId="0" fontId="4" fillId="3" borderId="9" xfId="0" applyFont="1" applyFill="1" applyBorder="1" applyAlignment="1">
      <alignment horizontal="left" vertical="center" wrapText="1"/>
    </xf>
    <xf numFmtId="49" fontId="0" fillId="3" borderId="0" xfId="0" applyNumberForma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49" fontId="4" fillId="3" borderId="9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wrapText="1"/>
    </xf>
    <xf numFmtId="0" fontId="4" fillId="3" borderId="9" xfId="0" applyFont="1" applyFill="1" applyBorder="1" applyAlignment="1">
      <alignment horizontal="left" wrapText="1"/>
    </xf>
    <xf numFmtId="49" fontId="0" fillId="3" borderId="0" xfId="0" applyNumberFormat="1" applyFill="1" applyAlignment="1">
      <alignment horizontal="center" wrapText="1"/>
    </xf>
    <xf numFmtId="2" fontId="3" fillId="3" borderId="0" xfId="0" applyNumberFormat="1" applyFont="1" applyFill="1" applyBorder="1" applyAlignment="1">
      <alignment horizontal="center" wrapText="1"/>
    </xf>
    <xf numFmtId="2" fontId="4" fillId="0" borderId="7" xfId="0" applyNumberFormat="1" applyFont="1" applyBorder="1" applyAlignment="1">
      <alignment wrapText="1"/>
    </xf>
    <xf numFmtId="0" fontId="7" fillId="0" borderId="5" xfId="0" applyFont="1" applyBorder="1" applyAlignment="1">
      <alignment horizontal="center" vertical="center" textRotation="90" wrapText="1"/>
    </xf>
    <xf numFmtId="2" fontId="6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left"/>
    </xf>
    <xf numFmtId="0" fontId="9" fillId="0" borderId="1" xfId="0" applyFont="1" applyBorder="1" applyAlignment="1">
      <alignment textRotation="90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textRotation="90" wrapText="1"/>
    </xf>
    <xf numFmtId="2" fontId="9" fillId="0" borderId="6" xfId="0" applyNumberFormat="1" applyFont="1" applyBorder="1" applyAlignment="1">
      <alignment textRotation="90" wrapText="1"/>
    </xf>
    <xf numFmtId="0" fontId="12" fillId="0" borderId="1" xfId="0" applyFont="1" applyBorder="1" applyAlignment="1">
      <alignment horizontal="center" textRotation="90" wrapText="1"/>
    </xf>
    <xf numFmtId="2" fontId="12" fillId="0" borderId="1" xfId="0" applyNumberFormat="1" applyFont="1" applyBorder="1" applyAlignment="1">
      <alignment horizontal="center" textRotation="90" wrapText="1"/>
    </xf>
    <xf numFmtId="2" fontId="12" fillId="0" borderId="6" xfId="0" applyNumberFormat="1" applyFont="1" applyBorder="1" applyAlignment="1">
      <alignment horizontal="center" textRotation="90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textRotation="90" wrapText="1"/>
    </xf>
    <xf numFmtId="0" fontId="14" fillId="0" borderId="6" xfId="0" applyFont="1" applyBorder="1"/>
    <xf numFmtId="0" fontId="12" fillId="0" borderId="5" xfId="0" applyFont="1" applyBorder="1" applyAlignment="1">
      <alignment horizontal="center" textRotation="90" wrapText="1"/>
    </xf>
    <xf numFmtId="0" fontId="12" fillId="0" borderId="6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2" borderId="9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view="pageBreakPreview" zoomScale="70" zoomScaleSheetLayoutView="70" workbookViewId="0">
      <pane xSplit="1" topLeftCell="B1" activePane="topRight" state="frozen"/>
      <selection activeCell="A22" sqref="A22"/>
      <selection pane="topRight" activeCell="AB15" sqref="AB15"/>
    </sheetView>
  </sheetViews>
  <sheetFormatPr defaultRowHeight="15" x14ac:dyDescent="0.25"/>
  <cols>
    <col min="1" max="1" width="32.5703125" customWidth="1"/>
    <col min="2" max="2" width="25.28515625" customWidth="1"/>
    <col min="3" max="3" width="9.85546875" style="1" customWidth="1"/>
    <col min="4" max="4" width="8.5703125" style="1" customWidth="1"/>
    <col min="5" max="5" width="11.28515625" style="1" customWidth="1"/>
    <col min="6" max="6" width="12" style="2" customWidth="1"/>
    <col min="7" max="7" width="7.5703125" style="1" customWidth="1"/>
    <col min="8" max="8" width="8.28515625" style="1" customWidth="1"/>
    <col min="9" max="9" width="9.140625" style="1" customWidth="1"/>
    <col min="10" max="10" width="8.140625" style="1" customWidth="1"/>
    <col min="11" max="11" width="22.7109375" style="1" customWidth="1"/>
    <col min="12" max="12" width="8.5703125" style="1" customWidth="1"/>
    <col min="13" max="13" width="6.140625" style="1" customWidth="1"/>
    <col min="14" max="14" width="7.7109375" style="2" customWidth="1"/>
    <col min="15" max="15" width="13.28515625" style="1" customWidth="1"/>
    <col min="16" max="16" width="12.5703125" style="6" customWidth="1"/>
    <col min="17" max="17" width="11.42578125" style="6" customWidth="1"/>
    <col min="18" max="18" width="14.42578125" style="6" customWidth="1"/>
    <col min="19" max="19" width="10.140625" style="6" customWidth="1"/>
    <col min="20" max="20" width="11" style="5" customWidth="1"/>
    <col min="21" max="22" width="11.42578125" style="6" customWidth="1"/>
    <col min="23" max="24" width="14.42578125" style="6" customWidth="1"/>
    <col min="25" max="26" width="15.42578125" style="6" customWidth="1"/>
    <col min="27" max="27" width="13.42578125" style="6" customWidth="1"/>
    <col min="28" max="28" width="12.85546875" style="3" customWidth="1"/>
    <col min="29" max="29" width="64.42578125" customWidth="1"/>
  </cols>
  <sheetData>
    <row r="1" spans="1:29" ht="68.25" customHeight="1" x14ac:dyDescent="0.25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9" ht="85.5" customHeight="1" x14ac:dyDescent="0.25">
      <c r="A2" s="62" t="s">
        <v>16</v>
      </c>
      <c r="B2" s="68" t="s">
        <v>17</v>
      </c>
      <c r="C2" s="69"/>
      <c r="D2" s="69"/>
      <c r="E2" s="69"/>
      <c r="F2" s="70"/>
      <c r="G2" s="71" t="s">
        <v>18</v>
      </c>
      <c r="H2" s="71"/>
      <c r="I2" s="71"/>
      <c r="J2" s="71"/>
      <c r="K2" s="71"/>
      <c r="L2" s="71"/>
      <c r="M2" s="71"/>
      <c r="N2" s="66" t="s">
        <v>22</v>
      </c>
      <c r="O2" s="24"/>
      <c r="P2" s="72" t="s">
        <v>19</v>
      </c>
      <c r="Q2" s="72"/>
      <c r="R2" s="72"/>
      <c r="S2" s="30"/>
      <c r="T2" s="25"/>
      <c r="U2" s="73" t="s">
        <v>20</v>
      </c>
      <c r="V2" s="74"/>
      <c r="W2" s="74"/>
      <c r="X2" s="74"/>
      <c r="Y2" s="75"/>
      <c r="Z2" s="31"/>
      <c r="AA2" s="26"/>
      <c r="AB2" s="64" t="s">
        <v>21</v>
      </c>
    </row>
    <row r="3" spans="1:29" ht="304.5" customHeight="1" x14ac:dyDescent="0.25">
      <c r="A3" s="63"/>
      <c r="B3" s="29" t="s">
        <v>0</v>
      </c>
      <c r="C3" s="29" t="s">
        <v>1</v>
      </c>
      <c r="D3" s="29" t="s">
        <v>2</v>
      </c>
      <c r="E3" s="29" t="s">
        <v>3</v>
      </c>
      <c r="F3" s="34" t="s">
        <v>38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8</v>
      </c>
      <c r="L3" s="29" t="s">
        <v>9</v>
      </c>
      <c r="M3" s="29" t="s">
        <v>10</v>
      </c>
      <c r="N3" s="67"/>
      <c r="O3" s="27" t="s">
        <v>21</v>
      </c>
      <c r="P3" s="32" t="s">
        <v>11</v>
      </c>
      <c r="Q3" s="32"/>
      <c r="R3" s="32" t="s">
        <v>12</v>
      </c>
      <c r="S3" s="32"/>
      <c r="T3" s="35" t="s">
        <v>23</v>
      </c>
      <c r="U3" s="32" t="s">
        <v>13</v>
      </c>
      <c r="V3" s="32"/>
      <c r="W3" s="32" t="s">
        <v>14</v>
      </c>
      <c r="X3" s="32"/>
      <c r="Y3" s="32" t="s">
        <v>15</v>
      </c>
      <c r="Z3" s="33"/>
      <c r="AA3" s="36" t="s">
        <v>24</v>
      </c>
      <c r="AB3" s="65"/>
    </row>
    <row r="4" spans="1:29" s="9" customFormat="1" ht="33.75" customHeight="1" x14ac:dyDescent="0.25">
      <c r="A4" s="7" t="s">
        <v>25</v>
      </c>
      <c r="B4" s="37">
        <v>5</v>
      </c>
      <c r="C4" s="38">
        <v>4</v>
      </c>
      <c r="D4" s="38">
        <v>6</v>
      </c>
      <c r="E4" s="38">
        <v>3</v>
      </c>
      <c r="F4" s="39">
        <f>SUM(B4:E4)</f>
        <v>18</v>
      </c>
      <c r="G4" s="37">
        <v>7</v>
      </c>
      <c r="H4" s="38">
        <v>8</v>
      </c>
      <c r="I4" s="38">
        <v>7</v>
      </c>
      <c r="J4" s="38">
        <v>7</v>
      </c>
      <c r="K4" s="38">
        <v>8</v>
      </c>
      <c r="L4" s="38">
        <v>8</v>
      </c>
      <c r="M4" s="40">
        <v>8</v>
      </c>
      <c r="N4" s="39">
        <f>SUM(G4:M4)</f>
        <v>53</v>
      </c>
      <c r="O4" s="41">
        <f t="shared" ref="O4:O25" si="0">F4+N4</f>
        <v>71</v>
      </c>
      <c r="P4" s="42">
        <v>81</v>
      </c>
      <c r="Q4" s="43">
        <f t="shared" ref="Q4:Q15" si="1">P4/10</f>
        <v>8.1</v>
      </c>
      <c r="R4" s="44">
        <v>88</v>
      </c>
      <c r="S4" s="45">
        <f>R4/10</f>
        <v>8.8000000000000007</v>
      </c>
      <c r="T4" s="46">
        <f>Q4+S4</f>
        <v>16.899999999999999</v>
      </c>
      <c r="U4" s="42">
        <v>81</v>
      </c>
      <c r="V4" s="47">
        <f>U4/10</f>
        <v>8.1</v>
      </c>
      <c r="W4" s="48">
        <v>90</v>
      </c>
      <c r="X4" s="45">
        <f>W4/10</f>
        <v>9</v>
      </c>
      <c r="Y4" s="44">
        <v>91</v>
      </c>
      <c r="Z4" s="45">
        <f>Y4/10</f>
        <v>9.1</v>
      </c>
      <c r="AA4" s="46">
        <f>V4+X4+Z4</f>
        <v>26.200000000000003</v>
      </c>
      <c r="AB4" s="49">
        <f>F4+N4+T4+AA4</f>
        <v>114.10000000000001</v>
      </c>
      <c r="AC4" s="8"/>
    </row>
    <row r="5" spans="1:29" s="9" customFormat="1" x14ac:dyDescent="0.25">
      <c r="A5" s="7" t="s">
        <v>26</v>
      </c>
      <c r="B5" s="37">
        <v>3</v>
      </c>
      <c r="C5" s="38">
        <v>3</v>
      </c>
      <c r="D5" s="38">
        <v>3</v>
      </c>
      <c r="E5" s="38">
        <v>3</v>
      </c>
      <c r="F5" s="39">
        <f t="shared" ref="F5:F25" si="2">SUM(B5:E5)</f>
        <v>12</v>
      </c>
      <c r="G5" s="37">
        <v>3</v>
      </c>
      <c r="H5" s="38">
        <v>3</v>
      </c>
      <c r="I5" s="38">
        <v>6</v>
      </c>
      <c r="J5" s="38">
        <v>8</v>
      </c>
      <c r="K5" s="38">
        <v>8</v>
      </c>
      <c r="L5" s="38">
        <v>6</v>
      </c>
      <c r="M5" s="40">
        <v>6</v>
      </c>
      <c r="N5" s="39">
        <f t="shared" ref="N5:N25" si="3">SUM(G5:M5)</f>
        <v>40</v>
      </c>
      <c r="O5" s="41">
        <f t="shared" si="0"/>
        <v>52</v>
      </c>
      <c r="P5" s="42">
        <v>100</v>
      </c>
      <c r="Q5" s="43">
        <f t="shared" si="1"/>
        <v>10</v>
      </c>
      <c r="R5" s="44">
        <v>100</v>
      </c>
      <c r="S5" s="45">
        <f t="shared" ref="S5:S25" si="4">R5/10</f>
        <v>10</v>
      </c>
      <c r="T5" s="46">
        <f t="shared" ref="T5:T25" si="5">Q5+S5</f>
        <v>20</v>
      </c>
      <c r="U5" s="42">
        <v>100</v>
      </c>
      <c r="V5" s="47">
        <f t="shared" ref="V5:V25" si="6">U5/10</f>
        <v>10</v>
      </c>
      <c r="W5" s="48">
        <v>100</v>
      </c>
      <c r="X5" s="45">
        <f t="shared" ref="X5:X25" si="7">W5/10</f>
        <v>10</v>
      </c>
      <c r="Y5" s="44">
        <v>100</v>
      </c>
      <c r="Z5" s="45">
        <f t="shared" ref="Z5:Z25" si="8">Y5/10</f>
        <v>10</v>
      </c>
      <c r="AA5" s="46">
        <f t="shared" ref="AA5:AA25" si="9">V5+X5+Z5</f>
        <v>30</v>
      </c>
      <c r="AB5" s="49">
        <f t="shared" ref="AB5:AB25" si="10">F5+N5+T5+AA5</f>
        <v>102</v>
      </c>
      <c r="AC5" s="8"/>
    </row>
    <row r="6" spans="1:29" s="9" customFormat="1" x14ac:dyDescent="0.25">
      <c r="A6" s="7" t="s">
        <v>27</v>
      </c>
      <c r="B6" s="37">
        <v>5</v>
      </c>
      <c r="C6" s="38">
        <v>4</v>
      </c>
      <c r="D6" s="38">
        <v>3</v>
      </c>
      <c r="E6" s="38">
        <v>3</v>
      </c>
      <c r="F6" s="39">
        <f t="shared" si="2"/>
        <v>15</v>
      </c>
      <c r="G6" s="37">
        <v>7</v>
      </c>
      <c r="H6" s="38">
        <v>6</v>
      </c>
      <c r="I6" s="38">
        <v>7</v>
      </c>
      <c r="J6" s="38">
        <v>7</v>
      </c>
      <c r="K6" s="38">
        <v>7</v>
      </c>
      <c r="L6" s="38">
        <v>6</v>
      </c>
      <c r="M6" s="40">
        <v>4</v>
      </c>
      <c r="N6" s="39">
        <f t="shared" si="3"/>
        <v>44</v>
      </c>
      <c r="O6" s="41">
        <f t="shared" si="0"/>
        <v>59</v>
      </c>
      <c r="P6" s="42">
        <v>90</v>
      </c>
      <c r="Q6" s="43">
        <f t="shared" si="1"/>
        <v>9</v>
      </c>
      <c r="R6" s="44">
        <v>92</v>
      </c>
      <c r="S6" s="45">
        <f t="shared" si="4"/>
        <v>9.1999999999999993</v>
      </c>
      <c r="T6" s="46">
        <f t="shared" si="5"/>
        <v>18.2</v>
      </c>
      <c r="U6" s="42">
        <v>95</v>
      </c>
      <c r="V6" s="47">
        <f t="shared" si="6"/>
        <v>9.5</v>
      </c>
      <c r="W6" s="48">
        <v>97</v>
      </c>
      <c r="X6" s="45">
        <f t="shared" si="7"/>
        <v>9.6999999999999993</v>
      </c>
      <c r="Y6" s="44">
        <v>97</v>
      </c>
      <c r="Z6" s="45">
        <f t="shared" si="8"/>
        <v>9.6999999999999993</v>
      </c>
      <c r="AA6" s="46">
        <f t="shared" si="9"/>
        <v>28.9</v>
      </c>
      <c r="AB6" s="49">
        <f t="shared" si="10"/>
        <v>106.1</v>
      </c>
      <c r="AC6" s="8"/>
    </row>
    <row r="7" spans="1:29" s="9" customFormat="1" ht="30" x14ac:dyDescent="0.25">
      <c r="A7" s="7" t="s">
        <v>28</v>
      </c>
      <c r="B7" s="37">
        <v>7</v>
      </c>
      <c r="C7" s="38">
        <v>6</v>
      </c>
      <c r="D7" s="38">
        <v>6</v>
      </c>
      <c r="E7" s="38">
        <v>3</v>
      </c>
      <c r="F7" s="39">
        <f t="shared" si="2"/>
        <v>22</v>
      </c>
      <c r="G7" s="37">
        <v>6</v>
      </c>
      <c r="H7" s="38">
        <v>6</v>
      </c>
      <c r="I7" s="38">
        <v>7</v>
      </c>
      <c r="J7" s="38">
        <v>6</v>
      </c>
      <c r="K7" s="38">
        <v>6</v>
      </c>
      <c r="L7" s="38">
        <v>6</v>
      </c>
      <c r="M7" s="40">
        <v>6</v>
      </c>
      <c r="N7" s="39">
        <f t="shared" si="3"/>
        <v>43</v>
      </c>
      <c r="O7" s="41">
        <f t="shared" si="0"/>
        <v>65</v>
      </c>
      <c r="P7" s="42">
        <v>92</v>
      </c>
      <c r="Q7" s="43">
        <f t="shared" si="1"/>
        <v>9.1999999999999993</v>
      </c>
      <c r="R7" s="44">
        <v>94</v>
      </c>
      <c r="S7" s="45">
        <f t="shared" si="4"/>
        <v>9.4</v>
      </c>
      <c r="T7" s="46">
        <f t="shared" si="5"/>
        <v>18.600000000000001</v>
      </c>
      <c r="U7" s="42">
        <v>79</v>
      </c>
      <c r="V7" s="47">
        <f t="shared" si="6"/>
        <v>7.9</v>
      </c>
      <c r="W7" s="48">
        <v>96</v>
      </c>
      <c r="X7" s="45">
        <f t="shared" si="7"/>
        <v>9.6</v>
      </c>
      <c r="Y7" s="44">
        <v>94</v>
      </c>
      <c r="Z7" s="45">
        <f t="shared" si="8"/>
        <v>9.4</v>
      </c>
      <c r="AA7" s="46">
        <f t="shared" si="9"/>
        <v>26.9</v>
      </c>
      <c r="AB7" s="49">
        <f t="shared" si="10"/>
        <v>110.5</v>
      </c>
      <c r="AC7" s="8"/>
    </row>
    <row r="8" spans="1:29" s="9" customFormat="1" ht="30" x14ac:dyDescent="0.25">
      <c r="A8" s="7" t="s">
        <v>29</v>
      </c>
      <c r="B8" s="37">
        <v>6</v>
      </c>
      <c r="C8" s="38">
        <v>6</v>
      </c>
      <c r="D8" s="38">
        <v>5</v>
      </c>
      <c r="E8" s="38">
        <v>3</v>
      </c>
      <c r="F8" s="39">
        <f t="shared" si="2"/>
        <v>20</v>
      </c>
      <c r="G8" s="37">
        <v>7</v>
      </c>
      <c r="H8" s="38">
        <v>7</v>
      </c>
      <c r="I8" s="38">
        <v>7</v>
      </c>
      <c r="J8" s="38">
        <v>7</v>
      </c>
      <c r="K8" s="38">
        <v>7</v>
      </c>
      <c r="L8" s="38">
        <v>6</v>
      </c>
      <c r="M8" s="40">
        <v>8</v>
      </c>
      <c r="N8" s="39">
        <f t="shared" si="3"/>
        <v>49</v>
      </c>
      <c r="O8" s="41">
        <f t="shared" si="0"/>
        <v>69</v>
      </c>
      <c r="P8" s="42">
        <v>85</v>
      </c>
      <c r="Q8" s="43">
        <f t="shared" si="1"/>
        <v>8.5</v>
      </c>
      <c r="R8" s="44">
        <v>91</v>
      </c>
      <c r="S8" s="45">
        <f t="shared" si="4"/>
        <v>9.1</v>
      </c>
      <c r="T8" s="46">
        <f t="shared" si="5"/>
        <v>17.600000000000001</v>
      </c>
      <c r="U8" s="42">
        <v>91</v>
      </c>
      <c r="V8" s="47">
        <f t="shared" si="6"/>
        <v>9.1</v>
      </c>
      <c r="W8" s="48">
        <v>91</v>
      </c>
      <c r="X8" s="45">
        <f t="shared" si="7"/>
        <v>9.1</v>
      </c>
      <c r="Y8" s="44">
        <v>86</v>
      </c>
      <c r="Z8" s="45">
        <f t="shared" si="8"/>
        <v>8.6</v>
      </c>
      <c r="AA8" s="46">
        <f t="shared" si="9"/>
        <v>26.799999999999997</v>
      </c>
      <c r="AB8" s="49">
        <f t="shared" si="10"/>
        <v>113.39999999999999</v>
      </c>
      <c r="AC8" s="8"/>
    </row>
    <row r="9" spans="1:29" s="9" customFormat="1" ht="15" customHeight="1" x14ac:dyDescent="0.25">
      <c r="A9" s="12" t="s">
        <v>30</v>
      </c>
      <c r="B9" s="37">
        <v>8</v>
      </c>
      <c r="C9" s="38">
        <v>6</v>
      </c>
      <c r="D9" s="38">
        <v>7</v>
      </c>
      <c r="E9" s="38">
        <v>4</v>
      </c>
      <c r="F9" s="39">
        <f t="shared" si="2"/>
        <v>25</v>
      </c>
      <c r="G9" s="37">
        <v>7</v>
      </c>
      <c r="H9" s="38">
        <v>8</v>
      </c>
      <c r="I9" s="38">
        <v>8</v>
      </c>
      <c r="J9" s="38">
        <v>6</v>
      </c>
      <c r="K9" s="38">
        <v>7</v>
      </c>
      <c r="L9" s="38">
        <v>6</v>
      </c>
      <c r="M9" s="40">
        <v>9</v>
      </c>
      <c r="N9" s="39">
        <f t="shared" si="3"/>
        <v>51</v>
      </c>
      <c r="O9" s="41">
        <f t="shared" si="0"/>
        <v>76</v>
      </c>
      <c r="P9" s="42">
        <v>95</v>
      </c>
      <c r="Q9" s="43">
        <f t="shared" si="1"/>
        <v>9.5</v>
      </c>
      <c r="R9" s="44">
        <v>94</v>
      </c>
      <c r="S9" s="45">
        <f t="shared" si="4"/>
        <v>9.4</v>
      </c>
      <c r="T9" s="46">
        <f t="shared" si="5"/>
        <v>18.899999999999999</v>
      </c>
      <c r="U9" s="42">
        <v>97</v>
      </c>
      <c r="V9" s="47">
        <f t="shared" si="6"/>
        <v>9.6999999999999993</v>
      </c>
      <c r="W9" s="48">
        <v>97</v>
      </c>
      <c r="X9" s="45">
        <f t="shared" si="7"/>
        <v>9.6999999999999993</v>
      </c>
      <c r="Y9" s="44">
        <v>96</v>
      </c>
      <c r="Z9" s="45">
        <f t="shared" si="8"/>
        <v>9.6</v>
      </c>
      <c r="AA9" s="46">
        <f t="shared" si="9"/>
        <v>29</v>
      </c>
      <c r="AB9" s="49">
        <f t="shared" si="10"/>
        <v>123.9</v>
      </c>
      <c r="AC9" s="8"/>
    </row>
    <row r="10" spans="1:29" s="9" customFormat="1" ht="30" x14ac:dyDescent="0.25">
      <c r="A10" s="7" t="s">
        <v>31</v>
      </c>
      <c r="B10" s="37">
        <v>8</v>
      </c>
      <c r="C10" s="38">
        <v>8</v>
      </c>
      <c r="D10" s="38">
        <v>6</v>
      </c>
      <c r="E10" s="38">
        <v>3</v>
      </c>
      <c r="F10" s="39">
        <f t="shared" si="2"/>
        <v>25</v>
      </c>
      <c r="G10" s="37">
        <v>8</v>
      </c>
      <c r="H10" s="38">
        <v>8</v>
      </c>
      <c r="I10" s="38">
        <v>8</v>
      </c>
      <c r="J10" s="38">
        <v>7</v>
      </c>
      <c r="K10" s="38">
        <v>8</v>
      </c>
      <c r="L10" s="38">
        <v>6</v>
      </c>
      <c r="M10" s="40">
        <v>7</v>
      </c>
      <c r="N10" s="39">
        <f t="shared" si="3"/>
        <v>52</v>
      </c>
      <c r="O10" s="41">
        <f t="shared" si="0"/>
        <v>77</v>
      </c>
      <c r="P10" s="42">
        <v>94</v>
      </c>
      <c r="Q10" s="43">
        <f t="shared" si="1"/>
        <v>9.4</v>
      </c>
      <c r="R10" s="44">
        <v>94</v>
      </c>
      <c r="S10" s="45">
        <f t="shared" si="4"/>
        <v>9.4</v>
      </c>
      <c r="T10" s="46">
        <f t="shared" si="5"/>
        <v>18.8</v>
      </c>
      <c r="U10" s="42">
        <v>99</v>
      </c>
      <c r="V10" s="47">
        <f t="shared" si="6"/>
        <v>9.9</v>
      </c>
      <c r="W10" s="48">
        <v>96</v>
      </c>
      <c r="X10" s="45">
        <f t="shared" si="7"/>
        <v>9.6</v>
      </c>
      <c r="Y10" s="44">
        <v>95</v>
      </c>
      <c r="Z10" s="45">
        <f t="shared" si="8"/>
        <v>9.5</v>
      </c>
      <c r="AA10" s="46">
        <f t="shared" si="9"/>
        <v>29</v>
      </c>
      <c r="AB10" s="49">
        <f t="shared" si="10"/>
        <v>124.8</v>
      </c>
      <c r="AC10" s="8"/>
    </row>
    <row r="11" spans="1:29" s="9" customFormat="1" ht="19.5" customHeight="1" x14ac:dyDescent="0.25">
      <c r="A11" s="7" t="s">
        <v>32</v>
      </c>
      <c r="B11" s="37">
        <v>9</v>
      </c>
      <c r="C11" s="38">
        <v>9</v>
      </c>
      <c r="D11" s="38">
        <v>6</v>
      </c>
      <c r="E11" s="38">
        <v>3</v>
      </c>
      <c r="F11" s="39">
        <f t="shared" si="2"/>
        <v>27</v>
      </c>
      <c r="G11" s="37">
        <v>9</v>
      </c>
      <c r="H11" s="38">
        <v>7</v>
      </c>
      <c r="I11" s="38">
        <v>8</v>
      </c>
      <c r="J11" s="38">
        <v>8</v>
      </c>
      <c r="K11" s="38">
        <v>8</v>
      </c>
      <c r="L11" s="38">
        <v>8</v>
      </c>
      <c r="M11" s="40">
        <v>7</v>
      </c>
      <c r="N11" s="39">
        <f t="shared" si="3"/>
        <v>55</v>
      </c>
      <c r="O11" s="41">
        <f t="shared" si="0"/>
        <v>82</v>
      </c>
      <c r="P11" s="42">
        <v>97</v>
      </c>
      <c r="Q11" s="43">
        <f t="shared" si="1"/>
        <v>9.6999999999999993</v>
      </c>
      <c r="R11" s="44">
        <v>99</v>
      </c>
      <c r="S11" s="45">
        <f t="shared" si="4"/>
        <v>9.9</v>
      </c>
      <c r="T11" s="46">
        <f t="shared" si="5"/>
        <v>19.600000000000001</v>
      </c>
      <c r="U11" s="42">
        <v>98</v>
      </c>
      <c r="V11" s="47">
        <f t="shared" si="6"/>
        <v>9.8000000000000007</v>
      </c>
      <c r="W11" s="48">
        <v>97</v>
      </c>
      <c r="X11" s="45">
        <f t="shared" si="7"/>
        <v>9.6999999999999993</v>
      </c>
      <c r="Y11" s="44">
        <v>97</v>
      </c>
      <c r="Z11" s="45">
        <f t="shared" si="8"/>
        <v>9.6999999999999993</v>
      </c>
      <c r="AA11" s="46">
        <f t="shared" si="9"/>
        <v>29.2</v>
      </c>
      <c r="AB11" s="49">
        <f t="shared" si="10"/>
        <v>130.79999999999998</v>
      </c>
      <c r="AC11" s="8"/>
    </row>
    <row r="12" spans="1:29" s="9" customFormat="1" x14ac:dyDescent="0.25">
      <c r="A12" s="12" t="s">
        <v>33</v>
      </c>
      <c r="B12" s="37">
        <v>8</v>
      </c>
      <c r="C12" s="38">
        <v>7</v>
      </c>
      <c r="D12" s="38">
        <v>8</v>
      </c>
      <c r="E12" s="38">
        <v>5</v>
      </c>
      <c r="F12" s="39">
        <f t="shared" si="2"/>
        <v>28</v>
      </c>
      <c r="G12" s="37">
        <v>7</v>
      </c>
      <c r="H12" s="38">
        <v>9</v>
      </c>
      <c r="I12" s="38">
        <v>8</v>
      </c>
      <c r="J12" s="38">
        <v>8</v>
      </c>
      <c r="K12" s="38">
        <v>8</v>
      </c>
      <c r="L12" s="38">
        <v>8</v>
      </c>
      <c r="M12" s="40">
        <v>8</v>
      </c>
      <c r="N12" s="39">
        <f t="shared" si="3"/>
        <v>56</v>
      </c>
      <c r="O12" s="41">
        <f t="shared" si="0"/>
        <v>84</v>
      </c>
      <c r="P12" s="42">
        <v>100</v>
      </c>
      <c r="Q12" s="43">
        <f t="shared" si="1"/>
        <v>10</v>
      </c>
      <c r="R12" s="44">
        <v>100</v>
      </c>
      <c r="S12" s="45">
        <f t="shared" si="4"/>
        <v>10</v>
      </c>
      <c r="T12" s="46">
        <f t="shared" si="5"/>
        <v>20</v>
      </c>
      <c r="U12" s="42">
        <v>100</v>
      </c>
      <c r="V12" s="47">
        <f t="shared" si="6"/>
        <v>10</v>
      </c>
      <c r="W12" s="48">
        <v>100</v>
      </c>
      <c r="X12" s="45">
        <f t="shared" si="7"/>
        <v>10</v>
      </c>
      <c r="Y12" s="44">
        <v>100</v>
      </c>
      <c r="Z12" s="45">
        <f t="shared" si="8"/>
        <v>10</v>
      </c>
      <c r="AA12" s="46">
        <f t="shared" si="9"/>
        <v>30</v>
      </c>
      <c r="AB12" s="49">
        <f t="shared" si="10"/>
        <v>134</v>
      </c>
      <c r="AC12" s="8"/>
    </row>
    <row r="13" spans="1:29" s="9" customFormat="1" ht="30" x14ac:dyDescent="0.25">
      <c r="A13" s="7" t="s">
        <v>34</v>
      </c>
      <c r="B13" s="37">
        <v>9</v>
      </c>
      <c r="C13" s="38">
        <v>9</v>
      </c>
      <c r="D13" s="38">
        <v>7</v>
      </c>
      <c r="E13" s="38">
        <v>4</v>
      </c>
      <c r="F13" s="39">
        <f t="shared" si="2"/>
        <v>29</v>
      </c>
      <c r="G13" s="37">
        <v>8</v>
      </c>
      <c r="H13" s="38">
        <v>9</v>
      </c>
      <c r="I13" s="38">
        <v>8</v>
      </c>
      <c r="J13" s="38">
        <v>7</v>
      </c>
      <c r="K13" s="38">
        <v>7</v>
      </c>
      <c r="L13" s="38">
        <v>7</v>
      </c>
      <c r="M13" s="40">
        <v>9</v>
      </c>
      <c r="N13" s="39">
        <f t="shared" si="3"/>
        <v>55</v>
      </c>
      <c r="O13" s="41">
        <f t="shared" si="0"/>
        <v>84</v>
      </c>
      <c r="P13" s="42">
        <v>100</v>
      </c>
      <c r="Q13" s="43">
        <f t="shared" si="1"/>
        <v>10</v>
      </c>
      <c r="R13" s="44">
        <v>100</v>
      </c>
      <c r="S13" s="45">
        <f t="shared" si="4"/>
        <v>10</v>
      </c>
      <c r="T13" s="46">
        <f t="shared" si="5"/>
        <v>20</v>
      </c>
      <c r="U13" s="42">
        <v>100</v>
      </c>
      <c r="V13" s="47">
        <f t="shared" si="6"/>
        <v>10</v>
      </c>
      <c r="W13" s="48">
        <v>100</v>
      </c>
      <c r="X13" s="45">
        <f t="shared" si="7"/>
        <v>10</v>
      </c>
      <c r="Y13" s="44">
        <v>100</v>
      </c>
      <c r="Z13" s="45">
        <f t="shared" si="8"/>
        <v>10</v>
      </c>
      <c r="AA13" s="46">
        <f t="shared" si="9"/>
        <v>30</v>
      </c>
      <c r="AB13" s="49">
        <f t="shared" si="10"/>
        <v>134</v>
      </c>
      <c r="AC13" s="8"/>
    </row>
    <row r="14" spans="1:29" s="9" customFormat="1" ht="18" customHeight="1" x14ac:dyDescent="0.25">
      <c r="A14" s="7" t="s">
        <v>35</v>
      </c>
      <c r="B14" s="37">
        <v>9</v>
      </c>
      <c r="C14" s="38">
        <v>10</v>
      </c>
      <c r="D14" s="38">
        <v>7</v>
      </c>
      <c r="E14" s="38">
        <v>4</v>
      </c>
      <c r="F14" s="39">
        <f t="shared" si="2"/>
        <v>30</v>
      </c>
      <c r="G14" s="37">
        <v>7</v>
      </c>
      <c r="H14" s="38">
        <v>9</v>
      </c>
      <c r="I14" s="38">
        <v>9</v>
      </c>
      <c r="J14" s="38">
        <v>7</v>
      </c>
      <c r="K14" s="38">
        <v>7</v>
      </c>
      <c r="L14" s="38">
        <v>7</v>
      </c>
      <c r="M14" s="40">
        <v>9</v>
      </c>
      <c r="N14" s="39">
        <f t="shared" si="3"/>
        <v>55</v>
      </c>
      <c r="O14" s="41">
        <f t="shared" si="0"/>
        <v>85</v>
      </c>
      <c r="P14" s="42">
        <v>96</v>
      </c>
      <c r="Q14" s="43">
        <f t="shared" si="1"/>
        <v>9.6</v>
      </c>
      <c r="R14" s="44">
        <v>97</v>
      </c>
      <c r="S14" s="45">
        <f t="shared" si="4"/>
        <v>9.6999999999999993</v>
      </c>
      <c r="T14" s="46">
        <f t="shared" si="5"/>
        <v>19.299999999999997</v>
      </c>
      <c r="U14" s="42">
        <v>99</v>
      </c>
      <c r="V14" s="47">
        <f t="shared" si="6"/>
        <v>9.9</v>
      </c>
      <c r="W14" s="48">
        <v>96</v>
      </c>
      <c r="X14" s="45">
        <f t="shared" si="7"/>
        <v>9.6</v>
      </c>
      <c r="Y14" s="44">
        <v>99</v>
      </c>
      <c r="Z14" s="45">
        <f t="shared" si="8"/>
        <v>9.9</v>
      </c>
      <c r="AA14" s="46">
        <f t="shared" si="9"/>
        <v>29.4</v>
      </c>
      <c r="AB14" s="49">
        <f t="shared" si="10"/>
        <v>133.69999999999999</v>
      </c>
      <c r="AC14" s="8"/>
    </row>
    <row r="15" spans="1:29" s="90" customFormat="1" ht="18" customHeight="1" x14ac:dyDescent="0.25">
      <c r="A15" s="76" t="s">
        <v>39</v>
      </c>
      <c r="B15" s="77">
        <v>6</v>
      </c>
      <c r="C15" s="78">
        <v>5</v>
      </c>
      <c r="D15" s="78">
        <v>7</v>
      </c>
      <c r="E15" s="78">
        <v>4</v>
      </c>
      <c r="F15" s="79">
        <f t="shared" si="2"/>
        <v>22</v>
      </c>
      <c r="G15" s="77">
        <v>4</v>
      </c>
      <c r="H15" s="78">
        <v>10</v>
      </c>
      <c r="I15" s="78">
        <v>8</v>
      </c>
      <c r="J15" s="78">
        <v>9</v>
      </c>
      <c r="K15" s="78">
        <v>7</v>
      </c>
      <c r="L15" s="78">
        <v>7</v>
      </c>
      <c r="M15" s="80">
        <v>6</v>
      </c>
      <c r="N15" s="79">
        <f t="shared" si="3"/>
        <v>51</v>
      </c>
      <c r="O15" s="81">
        <f t="shared" si="0"/>
        <v>73</v>
      </c>
      <c r="P15" s="82">
        <v>100</v>
      </c>
      <c r="Q15" s="83">
        <f t="shared" si="1"/>
        <v>10</v>
      </c>
      <c r="R15" s="84">
        <v>100</v>
      </c>
      <c r="S15" s="85">
        <f t="shared" si="4"/>
        <v>10</v>
      </c>
      <c r="T15" s="86">
        <f t="shared" si="5"/>
        <v>20</v>
      </c>
      <c r="U15" s="82">
        <v>97</v>
      </c>
      <c r="V15" s="87">
        <f t="shared" si="6"/>
        <v>9.6999999999999993</v>
      </c>
      <c r="W15" s="88">
        <v>98</v>
      </c>
      <c r="X15" s="85">
        <f t="shared" si="7"/>
        <v>9.8000000000000007</v>
      </c>
      <c r="Y15" s="84">
        <v>99</v>
      </c>
      <c r="Z15" s="85">
        <f t="shared" si="8"/>
        <v>9.9</v>
      </c>
      <c r="AA15" s="86">
        <f t="shared" si="9"/>
        <v>29.4</v>
      </c>
      <c r="AB15" s="49">
        <f t="shared" si="10"/>
        <v>122.4</v>
      </c>
      <c r="AC15" s="89"/>
    </row>
    <row r="16" spans="1:29" s="9" customFormat="1" ht="22.5" customHeight="1" x14ac:dyDescent="0.25">
      <c r="A16" s="20" t="s">
        <v>36</v>
      </c>
      <c r="B16" s="37">
        <v>5</v>
      </c>
      <c r="C16" s="38">
        <v>5</v>
      </c>
      <c r="D16" s="38">
        <v>7</v>
      </c>
      <c r="E16" s="38">
        <v>5</v>
      </c>
      <c r="F16" s="39">
        <f t="shared" si="2"/>
        <v>22</v>
      </c>
      <c r="G16" s="37">
        <v>10</v>
      </c>
      <c r="H16" s="38">
        <v>7</v>
      </c>
      <c r="I16" s="38">
        <v>7</v>
      </c>
      <c r="J16" s="38">
        <v>9</v>
      </c>
      <c r="K16" s="38">
        <v>8</v>
      </c>
      <c r="L16" s="38">
        <v>7</v>
      </c>
      <c r="M16" s="40">
        <v>8</v>
      </c>
      <c r="N16" s="39">
        <f t="shared" si="3"/>
        <v>56</v>
      </c>
      <c r="O16" s="41">
        <f t="shared" si="0"/>
        <v>78</v>
      </c>
      <c r="P16" s="42">
        <v>100</v>
      </c>
      <c r="Q16" s="43">
        <f>P17/10</f>
        <v>10</v>
      </c>
      <c r="R16" s="44">
        <v>100</v>
      </c>
      <c r="S16" s="45">
        <f t="shared" si="4"/>
        <v>10</v>
      </c>
      <c r="T16" s="46">
        <f>Q15+S16</f>
        <v>20</v>
      </c>
      <c r="U16" s="42">
        <v>98</v>
      </c>
      <c r="V16" s="47">
        <f t="shared" si="6"/>
        <v>9.8000000000000007</v>
      </c>
      <c r="W16" s="48">
        <v>100</v>
      </c>
      <c r="X16" s="45">
        <f t="shared" si="7"/>
        <v>10</v>
      </c>
      <c r="Y16" s="44">
        <v>100</v>
      </c>
      <c r="Z16" s="45">
        <f t="shared" si="8"/>
        <v>10</v>
      </c>
      <c r="AA16" s="46">
        <f t="shared" si="9"/>
        <v>29.8</v>
      </c>
      <c r="AB16" s="49">
        <f t="shared" si="10"/>
        <v>127.8</v>
      </c>
      <c r="AC16" s="21"/>
    </row>
    <row r="17" spans="1:33" s="94" customFormat="1" ht="30" x14ac:dyDescent="0.25">
      <c r="A17" s="91" t="s">
        <v>37</v>
      </c>
      <c r="B17" s="52">
        <v>8</v>
      </c>
      <c r="C17" s="50">
        <v>8</v>
      </c>
      <c r="D17" s="50">
        <v>8</v>
      </c>
      <c r="E17" s="50">
        <v>5</v>
      </c>
      <c r="F17" s="51">
        <f t="shared" si="2"/>
        <v>29</v>
      </c>
      <c r="G17" s="52">
        <v>10</v>
      </c>
      <c r="H17" s="50">
        <v>8</v>
      </c>
      <c r="I17" s="50">
        <v>8</v>
      </c>
      <c r="J17" s="50">
        <v>8</v>
      </c>
      <c r="K17" s="50">
        <v>7</v>
      </c>
      <c r="L17" s="50">
        <v>8</v>
      </c>
      <c r="M17" s="53">
        <v>7</v>
      </c>
      <c r="N17" s="51">
        <f t="shared" si="3"/>
        <v>56</v>
      </c>
      <c r="O17" s="54">
        <f t="shared" si="0"/>
        <v>85</v>
      </c>
      <c r="P17" s="55">
        <v>100</v>
      </c>
      <c r="Q17" s="92"/>
      <c r="R17" s="56">
        <v>100</v>
      </c>
      <c r="S17" s="57">
        <f t="shared" si="4"/>
        <v>10</v>
      </c>
      <c r="T17" s="58">
        <f>Q16+S17</f>
        <v>20</v>
      </c>
      <c r="U17" s="55">
        <v>100</v>
      </c>
      <c r="V17" s="59">
        <f t="shared" si="6"/>
        <v>10</v>
      </c>
      <c r="W17" s="60">
        <v>100</v>
      </c>
      <c r="X17" s="57">
        <f t="shared" si="7"/>
        <v>10</v>
      </c>
      <c r="Y17" s="56">
        <v>97</v>
      </c>
      <c r="Z17" s="57">
        <f t="shared" si="8"/>
        <v>9.6999999999999993</v>
      </c>
      <c r="AA17" s="58">
        <f t="shared" si="9"/>
        <v>29.7</v>
      </c>
      <c r="AB17" s="49">
        <f t="shared" si="10"/>
        <v>134.69999999999999</v>
      </c>
      <c r="AC17" s="93"/>
    </row>
    <row r="18" spans="1:33" s="9" customFormat="1" ht="30" x14ac:dyDescent="0.25">
      <c r="A18" s="20" t="s">
        <v>40</v>
      </c>
      <c r="B18" s="37">
        <v>10</v>
      </c>
      <c r="C18" s="38">
        <v>10</v>
      </c>
      <c r="D18" s="38">
        <v>10</v>
      </c>
      <c r="E18" s="38">
        <v>5</v>
      </c>
      <c r="F18" s="39">
        <f t="shared" si="2"/>
        <v>35</v>
      </c>
      <c r="G18" s="37">
        <v>10</v>
      </c>
      <c r="H18" s="38">
        <v>10</v>
      </c>
      <c r="I18" s="38">
        <v>10</v>
      </c>
      <c r="J18" s="38">
        <v>9</v>
      </c>
      <c r="K18" s="38">
        <v>10</v>
      </c>
      <c r="L18" s="38">
        <v>8</v>
      </c>
      <c r="M18" s="40">
        <v>9</v>
      </c>
      <c r="N18" s="39">
        <f t="shared" si="3"/>
        <v>66</v>
      </c>
      <c r="O18" s="41">
        <f t="shared" si="0"/>
        <v>101</v>
      </c>
      <c r="P18" s="42">
        <v>100</v>
      </c>
      <c r="Q18" s="43">
        <f t="shared" ref="Q18:Q25" si="11">P18/10</f>
        <v>10</v>
      </c>
      <c r="R18" s="44">
        <v>100</v>
      </c>
      <c r="S18" s="45">
        <f t="shared" si="4"/>
        <v>10</v>
      </c>
      <c r="T18" s="46">
        <f t="shared" si="5"/>
        <v>20</v>
      </c>
      <c r="U18" s="42">
        <v>100</v>
      </c>
      <c r="V18" s="47">
        <f t="shared" si="6"/>
        <v>10</v>
      </c>
      <c r="W18" s="48">
        <v>100</v>
      </c>
      <c r="X18" s="45">
        <f t="shared" si="7"/>
        <v>10</v>
      </c>
      <c r="Y18" s="44">
        <v>100</v>
      </c>
      <c r="Z18" s="45">
        <f t="shared" si="8"/>
        <v>10</v>
      </c>
      <c r="AA18" s="46">
        <f t="shared" si="9"/>
        <v>30</v>
      </c>
      <c r="AB18" s="49">
        <f t="shared" si="10"/>
        <v>151</v>
      </c>
      <c r="AC18" s="21"/>
      <c r="AG18" s="9" t="s">
        <v>41</v>
      </c>
    </row>
    <row r="19" spans="1:33" s="9" customFormat="1" ht="30" x14ac:dyDescent="0.25">
      <c r="A19" s="20" t="s">
        <v>42</v>
      </c>
      <c r="B19" s="37">
        <v>9</v>
      </c>
      <c r="C19" s="38">
        <v>8</v>
      </c>
      <c r="D19" s="38">
        <v>8</v>
      </c>
      <c r="E19" s="38">
        <v>5</v>
      </c>
      <c r="F19" s="39">
        <f t="shared" si="2"/>
        <v>30</v>
      </c>
      <c r="G19" s="37">
        <v>10</v>
      </c>
      <c r="H19" s="38">
        <v>8</v>
      </c>
      <c r="I19" s="38">
        <v>9</v>
      </c>
      <c r="J19" s="38">
        <v>8</v>
      </c>
      <c r="K19" s="38">
        <v>8</v>
      </c>
      <c r="L19" s="38">
        <v>8</v>
      </c>
      <c r="M19" s="40">
        <v>8</v>
      </c>
      <c r="N19" s="39">
        <f t="shared" si="3"/>
        <v>59</v>
      </c>
      <c r="O19" s="41">
        <f>F19+N19</f>
        <v>89</v>
      </c>
      <c r="P19" s="42">
        <v>98</v>
      </c>
      <c r="Q19" s="43">
        <f t="shared" si="11"/>
        <v>9.8000000000000007</v>
      </c>
      <c r="R19" s="48">
        <v>100</v>
      </c>
      <c r="S19" s="45">
        <f t="shared" si="4"/>
        <v>10</v>
      </c>
      <c r="T19" s="46">
        <f t="shared" si="5"/>
        <v>19.8</v>
      </c>
      <c r="U19" s="42">
        <v>100</v>
      </c>
      <c r="V19" s="47">
        <f t="shared" si="6"/>
        <v>10</v>
      </c>
      <c r="W19" s="48">
        <v>98</v>
      </c>
      <c r="X19" s="45">
        <f t="shared" si="7"/>
        <v>9.8000000000000007</v>
      </c>
      <c r="Y19" s="44">
        <v>100</v>
      </c>
      <c r="Z19" s="45">
        <f t="shared" si="8"/>
        <v>10</v>
      </c>
      <c r="AA19" s="46">
        <f t="shared" si="9"/>
        <v>29.8</v>
      </c>
      <c r="AB19" s="49">
        <f t="shared" si="10"/>
        <v>138.6</v>
      </c>
      <c r="AC19" s="21"/>
    </row>
    <row r="20" spans="1:33" s="9" customFormat="1" ht="21" customHeight="1" x14ac:dyDescent="0.25">
      <c r="A20" s="28" t="s">
        <v>48</v>
      </c>
      <c r="B20" s="37">
        <v>7</v>
      </c>
      <c r="C20" s="38">
        <v>7</v>
      </c>
      <c r="D20" s="38">
        <v>7</v>
      </c>
      <c r="E20" s="38">
        <v>4</v>
      </c>
      <c r="F20" s="39">
        <f t="shared" si="2"/>
        <v>25</v>
      </c>
      <c r="G20" s="37">
        <v>9</v>
      </c>
      <c r="H20" s="38">
        <v>8</v>
      </c>
      <c r="I20" s="38">
        <v>7</v>
      </c>
      <c r="J20" s="38">
        <v>7</v>
      </c>
      <c r="K20" s="38">
        <v>7</v>
      </c>
      <c r="L20" s="38">
        <v>6</v>
      </c>
      <c r="M20" s="40">
        <v>7</v>
      </c>
      <c r="N20" s="39">
        <f t="shared" si="3"/>
        <v>51</v>
      </c>
      <c r="O20" s="41">
        <f t="shared" si="0"/>
        <v>76</v>
      </c>
      <c r="P20" s="42">
        <v>98</v>
      </c>
      <c r="Q20" s="43">
        <f t="shared" si="11"/>
        <v>9.8000000000000007</v>
      </c>
      <c r="R20" s="48">
        <v>100</v>
      </c>
      <c r="S20" s="45">
        <f>R21/10</f>
        <v>9.6</v>
      </c>
      <c r="T20" s="46">
        <f t="shared" si="5"/>
        <v>19.399999999999999</v>
      </c>
      <c r="U20" s="42">
        <v>98</v>
      </c>
      <c r="V20" s="47">
        <f t="shared" si="6"/>
        <v>9.8000000000000007</v>
      </c>
      <c r="W20" s="48">
        <v>96</v>
      </c>
      <c r="X20" s="45">
        <f t="shared" si="7"/>
        <v>9.6</v>
      </c>
      <c r="Y20" s="44">
        <v>96</v>
      </c>
      <c r="Z20" s="45">
        <f t="shared" si="8"/>
        <v>9.6</v>
      </c>
      <c r="AA20" s="46">
        <f t="shared" si="9"/>
        <v>29</v>
      </c>
      <c r="AB20" s="49">
        <f t="shared" si="10"/>
        <v>124.4</v>
      </c>
      <c r="AC20" s="21"/>
    </row>
    <row r="21" spans="1:33" s="9" customFormat="1" ht="30" x14ac:dyDescent="0.25">
      <c r="A21" s="20" t="s">
        <v>43</v>
      </c>
      <c r="B21" s="37">
        <v>7</v>
      </c>
      <c r="C21" s="38">
        <v>5</v>
      </c>
      <c r="D21" s="38">
        <v>7</v>
      </c>
      <c r="E21" s="38">
        <v>5</v>
      </c>
      <c r="F21" s="39">
        <f t="shared" si="2"/>
        <v>24</v>
      </c>
      <c r="G21" s="37">
        <v>9</v>
      </c>
      <c r="H21" s="38">
        <v>8</v>
      </c>
      <c r="I21" s="38">
        <v>7</v>
      </c>
      <c r="J21" s="38">
        <v>9</v>
      </c>
      <c r="K21" s="38">
        <v>7</v>
      </c>
      <c r="L21" s="38">
        <v>6</v>
      </c>
      <c r="M21" s="40">
        <v>7</v>
      </c>
      <c r="N21" s="39">
        <f t="shared" si="3"/>
        <v>53</v>
      </c>
      <c r="O21" s="41">
        <f t="shared" si="0"/>
        <v>77</v>
      </c>
      <c r="P21" s="42">
        <v>100</v>
      </c>
      <c r="Q21" s="43">
        <f t="shared" si="11"/>
        <v>10</v>
      </c>
      <c r="R21" s="44">
        <v>96</v>
      </c>
      <c r="S21" s="45">
        <f t="shared" si="4"/>
        <v>9.6</v>
      </c>
      <c r="T21" s="46">
        <f t="shared" si="5"/>
        <v>19.600000000000001</v>
      </c>
      <c r="U21" s="42">
        <v>100</v>
      </c>
      <c r="V21" s="47">
        <f t="shared" si="6"/>
        <v>10</v>
      </c>
      <c r="W21" s="48">
        <v>100</v>
      </c>
      <c r="X21" s="45">
        <f t="shared" si="7"/>
        <v>10</v>
      </c>
      <c r="Y21" s="44">
        <v>100</v>
      </c>
      <c r="Z21" s="45">
        <f t="shared" si="8"/>
        <v>10</v>
      </c>
      <c r="AA21" s="46">
        <f t="shared" si="9"/>
        <v>30</v>
      </c>
      <c r="AB21" s="49">
        <f t="shared" si="10"/>
        <v>126.6</v>
      </c>
      <c r="AC21" s="21"/>
    </row>
    <row r="22" spans="1:33" s="9" customFormat="1" ht="30" x14ac:dyDescent="0.25">
      <c r="A22" s="20" t="s">
        <v>47</v>
      </c>
      <c r="B22" s="37">
        <v>8</v>
      </c>
      <c r="C22" s="38">
        <v>9</v>
      </c>
      <c r="D22" s="38">
        <v>7</v>
      </c>
      <c r="E22" s="38">
        <v>4</v>
      </c>
      <c r="F22" s="39">
        <f t="shared" si="2"/>
        <v>28</v>
      </c>
      <c r="G22" s="37">
        <v>9</v>
      </c>
      <c r="H22" s="38">
        <v>8</v>
      </c>
      <c r="I22" s="38">
        <v>7</v>
      </c>
      <c r="J22" s="38">
        <v>8</v>
      </c>
      <c r="K22" s="38">
        <v>6</v>
      </c>
      <c r="L22" s="38">
        <v>6</v>
      </c>
      <c r="M22" s="40">
        <v>6</v>
      </c>
      <c r="N22" s="39">
        <f t="shared" si="3"/>
        <v>50</v>
      </c>
      <c r="O22" s="41">
        <f t="shared" si="0"/>
        <v>78</v>
      </c>
      <c r="P22" s="42">
        <v>90</v>
      </c>
      <c r="Q22" s="43">
        <f t="shared" si="11"/>
        <v>9</v>
      </c>
      <c r="R22" s="44">
        <v>90</v>
      </c>
      <c r="S22" s="45">
        <f t="shared" si="4"/>
        <v>9</v>
      </c>
      <c r="T22" s="46">
        <f t="shared" si="5"/>
        <v>18</v>
      </c>
      <c r="U22" s="42">
        <v>90</v>
      </c>
      <c r="V22" s="47">
        <f t="shared" si="6"/>
        <v>9</v>
      </c>
      <c r="W22" s="48">
        <v>90</v>
      </c>
      <c r="X22" s="45">
        <f t="shared" si="7"/>
        <v>9</v>
      </c>
      <c r="Y22" s="44">
        <v>100</v>
      </c>
      <c r="Z22" s="45">
        <f t="shared" si="8"/>
        <v>10</v>
      </c>
      <c r="AA22" s="46">
        <f t="shared" si="9"/>
        <v>28</v>
      </c>
      <c r="AB22" s="49">
        <f t="shared" si="10"/>
        <v>124</v>
      </c>
      <c r="AC22" s="21"/>
    </row>
    <row r="23" spans="1:33" s="9" customFormat="1" ht="30" x14ac:dyDescent="0.25">
      <c r="A23" s="20" t="s">
        <v>44</v>
      </c>
      <c r="B23" s="37">
        <v>8</v>
      </c>
      <c r="C23" s="38">
        <v>7</v>
      </c>
      <c r="D23" s="38">
        <v>7</v>
      </c>
      <c r="E23" s="38">
        <v>4</v>
      </c>
      <c r="F23" s="39">
        <f t="shared" si="2"/>
        <v>26</v>
      </c>
      <c r="G23" s="37">
        <v>9</v>
      </c>
      <c r="H23" s="38">
        <v>8</v>
      </c>
      <c r="I23" s="38">
        <v>6</v>
      </c>
      <c r="J23" s="38">
        <v>7</v>
      </c>
      <c r="K23" s="38">
        <v>4</v>
      </c>
      <c r="L23" s="38">
        <v>5</v>
      </c>
      <c r="M23" s="40">
        <v>6</v>
      </c>
      <c r="N23" s="39">
        <f t="shared" si="3"/>
        <v>45</v>
      </c>
      <c r="O23" s="41">
        <f t="shared" si="0"/>
        <v>71</v>
      </c>
      <c r="P23" s="42">
        <v>100</v>
      </c>
      <c r="Q23" s="43">
        <f t="shared" si="11"/>
        <v>10</v>
      </c>
      <c r="R23" s="44">
        <v>100</v>
      </c>
      <c r="S23" s="45">
        <f t="shared" si="4"/>
        <v>10</v>
      </c>
      <c r="T23" s="46">
        <f t="shared" si="5"/>
        <v>20</v>
      </c>
      <c r="U23" s="42">
        <v>96</v>
      </c>
      <c r="V23" s="47">
        <f t="shared" si="6"/>
        <v>9.6</v>
      </c>
      <c r="W23" s="48">
        <v>100</v>
      </c>
      <c r="X23" s="45">
        <f t="shared" si="7"/>
        <v>10</v>
      </c>
      <c r="Y23" s="44">
        <v>96</v>
      </c>
      <c r="Z23" s="45">
        <f t="shared" si="8"/>
        <v>9.6</v>
      </c>
      <c r="AA23" s="46">
        <f t="shared" si="9"/>
        <v>29.200000000000003</v>
      </c>
      <c r="AB23" s="49">
        <f t="shared" si="10"/>
        <v>120.2</v>
      </c>
      <c r="AC23" s="21"/>
    </row>
    <row r="24" spans="1:33" s="9" customFormat="1" ht="20.25" customHeight="1" x14ac:dyDescent="0.25">
      <c r="A24" s="20" t="s">
        <v>45</v>
      </c>
      <c r="B24" s="37">
        <v>10</v>
      </c>
      <c r="C24" s="38">
        <v>5</v>
      </c>
      <c r="D24" s="38">
        <v>8</v>
      </c>
      <c r="E24" s="38">
        <v>5</v>
      </c>
      <c r="F24" s="39">
        <f t="shared" si="2"/>
        <v>28</v>
      </c>
      <c r="G24" s="37">
        <v>10</v>
      </c>
      <c r="H24" s="38">
        <v>7</v>
      </c>
      <c r="I24" s="38">
        <v>8</v>
      </c>
      <c r="J24" s="38">
        <v>7</v>
      </c>
      <c r="K24" s="38">
        <v>5</v>
      </c>
      <c r="L24" s="38">
        <v>5</v>
      </c>
      <c r="M24" s="40">
        <v>5</v>
      </c>
      <c r="N24" s="39">
        <f t="shared" si="3"/>
        <v>47</v>
      </c>
      <c r="O24" s="41">
        <f t="shared" si="0"/>
        <v>75</v>
      </c>
      <c r="P24" s="42">
        <v>100</v>
      </c>
      <c r="Q24" s="43">
        <f t="shared" si="11"/>
        <v>10</v>
      </c>
      <c r="R24" s="44">
        <v>100</v>
      </c>
      <c r="S24" s="45">
        <f t="shared" si="4"/>
        <v>10</v>
      </c>
      <c r="T24" s="46">
        <f t="shared" si="5"/>
        <v>20</v>
      </c>
      <c r="U24" s="42">
        <v>95</v>
      </c>
      <c r="V24" s="47">
        <f t="shared" si="6"/>
        <v>9.5</v>
      </c>
      <c r="W24" s="48">
        <v>100</v>
      </c>
      <c r="X24" s="45">
        <f t="shared" si="7"/>
        <v>10</v>
      </c>
      <c r="Y24" s="44">
        <v>100</v>
      </c>
      <c r="Z24" s="45">
        <f t="shared" si="8"/>
        <v>10</v>
      </c>
      <c r="AA24" s="46">
        <f t="shared" si="9"/>
        <v>29.5</v>
      </c>
      <c r="AB24" s="49">
        <f t="shared" si="10"/>
        <v>124.5</v>
      </c>
      <c r="AC24" s="21"/>
    </row>
    <row r="25" spans="1:33" s="9" customFormat="1" ht="30" x14ac:dyDescent="0.25">
      <c r="A25" s="20" t="s">
        <v>46</v>
      </c>
      <c r="B25" s="37">
        <v>7</v>
      </c>
      <c r="C25" s="38">
        <v>8</v>
      </c>
      <c r="D25" s="38">
        <v>7</v>
      </c>
      <c r="E25" s="38">
        <v>4</v>
      </c>
      <c r="F25" s="39">
        <f t="shared" si="2"/>
        <v>26</v>
      </c>
      <c r="G25" s="37">
        <v>4</v>
      </c>
      <c r="H25" s="38">
        <v>8</v>
      </c>
      <c r="I25" s="38">
        <v>8</v>
      </c>
      <c r="J25" s="38">
        <v>6</v>
      </c>
      <c r="K25" s="38">
        <v>3</v>
      </c>
      <c r="L25" s="38">
        <v>3</v>
      </c>
      <c r="M25" s="40">
        <v>3</v>
      </c>
      <c r="N25" s="39">
        <f t="shared" si="3"/>
        <v>35</v>
      </c>
      <c r="O25" s="41">
        <f t="shared" si="0"/>
        <v>61</v>
      </c>
      <c r="P25" s="42">
        <v>98</v>
      </c>
      <c r="Q25" s="43">
        <f t="shared" si="11"/>
        <v>9.8000000000000007</v>
      </c>
      <c r="R25" s="44">
        <v>98</v>
      </c>
      <c r="S25" s="45">
        <f t="shared" si="4"/>
        <v>9.8000000000000007</v>
      </c>
      <c r="T25" s="46">
        <f t="shared" si="5"/>
        <v>19.600000000000001</v>
      </c>
      <c r="U25" s="42">
        <v>100</v>
      </c>
      <c r="V25" s="47">
        <f t="shared" si="6"/>
        <v>10</v>
      </c>
      <c r="W25" s="48">
        <v>100</v>
      </c>
      <c r="X25" s="45">
        <f t="shared" si="7"/>
        <v>10</v>
      </c>
      <c r="Y25" s="44">
        <v>96</v>
      </c>
      <c r="Z25" s="45">
        <f t="shared" si="8"/>
        <v>9.6</v>
      </c>
      <c r="AA25" s="46">
        <f t="shared" si="9"/>
        <v>29.6</v>
      </c>
      <c r="AB25" s="49">
        <f t="shared" si="10"/>
        <v>110.19999999999999</v>
      </c>
      <c r="AC25" s="21"/>
    </row>
    <row r="26" spans="1:33" s="11" customFormat="1" x14ac:dyDescent="0.25">
      <c r="A26" s="13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8"/>
      <c r="R26" s="17"/>
      <c r="S26" s="18"/>
      <c r="T26" s="19"/>
      <c r="U26" s="17"/>
      <c r="V26" s="18"/>
      <c r="W26" s="17"/>
      <c r="X26" s="18"/>
      <c r="Y26" s="17"/>
      <c r="Z26" s="18"/>
      <c r="AA26" s="19"/>
      <c r="AB26" s="22"/>
      <c r="AC26" s="10"/>
    </row>
  </sheetData>
  <mergeCells count="8">
    <mergeCell ref="A1:O1"/>
    <mergeCell ref="A2:A3"/>
    <mergeCell ref="AB2:AB3"/>
    <mergeCell ref="N2:N3"/>
    <mergeCell ref="B2:F2"/>
    <mergeCell ref="G2:M2"/>
    <mergeCell ref="P2:R2"/>
    <mergeCell ref="U2:Y2"/>
  </mergeCells>
  <printOptions horizontalCentered="1"/>
  <pageMargins left="0.19685039370078741" right="0.19685039370078741" top="0.74803149606299213" bottom="0.19685039370078741" header="0.31496062992125984" footer="0.19685039370078741"/>
  <pageSetup paperSize="9" scale="71" orientation="landscape" r:id="rId1"/>
  <rowBreaks count="1" manualBreakCount="1">
    <brk id="14" max="27" man="1"/>
  </rowBreaks>
  <colBreaks count="2" manualBreakCount="2">
    <brk id="15" max="24" man="1"/>
    <brk id="2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G17" sqref="G17"/>
    </sheetView>
  </sheetViews>
  <sheetFormatPr defaultRowHeight="15" x14ac:dyDescent="0.25"/>
  <cols>
    <col min="2" max="2" width="9.140625" style="4"/>
  </cols>
  <sheetData/>
  <sortState ref="A1:B42">
    <sortCondition descending="1" ref="B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Журавушка</cp:lastModifiedBy>
  <cp:lastPrinted>2017-01-27T05:39:57Z</cp:lastPrinted>
  <dcterms:created xsi:type="dcterms:W3CDTF">2016-10-13T05:31:32Z</dcterms:created>
  <dcterms:modified xsi:type="dcterms:W3CDTF">2017-05-26T03:17:27Z</dcterms:modified>
</cp:coreProperties>
</file>